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284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I25" i="1" l="1"/>
  <c r="J25" i="1"/>
  <c r="J26" i="1"/>
  <c r="K26" i="1"/>
  <c r="J18" i="1"/>
  <c r="I18" i="1"/>
  <c r="I8" i="1"/>
  <c r="I5" i="1"/>
  <c r="I6" i="1"/>
  <c r="I7" i="1"/>
  <c r="I9" i="1"/>
  <c r="J9" i="1"/>
  <c r="J11" i="1"/>
  <c r="I29" i="1"/>
  <c r="I30" i="1"/>
  <c r="J30" i="1"/>
  <c r="I53" i="1"/>
  <c r="I54" i="1"/>
  <c r="I55" i="1"/>
  <c r="I56" i="1"/>
  <c r="I57" i="1"/>
  <c r="J57" i="1"/>
  <c r="I47" i="1"/>
  <c r="I48" i="1"/>
  <c r="I49" i="1"/>
  <c r="I50" i="1"/>
  <c r="I51" i="1"/>
  <c r="J51" i="1"/>
  <c r="I41" i="1"/>
  <c r="I42" i="1"/>
  <c r="I43" i="1"/>
  <c r="I44" i="1"/>
  <c r="I45" i="1"/>
  <c r="J45" i="1"/>
  <c r="I33" i="1"/>
  <c r="I34" i="1"/>
  <c r="I35" i="1"/>
  <c r="I36" i="1"/>
  <c r="I37" i="1"/>
  <c r="J37" i="1"/>
  <c r="I59" i="1"/>
  <c r="I60" i="1"/>
  <c r="J60" i="1"/>
  <c r="J61" i="1"/>
  <c r="K61" i="1"/>
  <c r="J64" i="1"/>
  <c r="J65" i="1"/>
  <c r="K65" i="1"/>
  <c r="I68" i="1"/>
  <c r="I70" i="1"/>
  <c r="K70" i="1"/>
  <c r="K71" i="1"/>
  <c r="K11" i="1"/>
  <c r="K73" i="1"/>
</calcChain>
</file>

<file path=xl/sharedStrings.xml><?xml version="1.0" encoding="utf-8"?>
<sst xmlns="http://schemas.openxmlformats.org/spreadsheetml/2006/main" count="57" uniqueCount="44">
  <si>
    <t>Fees</t>
  </si>
  <si>
    <t>Small Events</t>
  </si>
  <si>
    <t>Medium Events</t>
  </si>
  <si>
    <t>Large Events</t>
  </si>
  <si>
    <t>Bomber Games</t>
  </si>
  <si>
    <t>Revenue</t>
  </si>
  <si>
    <t>Expenses</t>
  </si>
  <si>
    <t>Depreciation</t>
  </si>
  <si>
    <t>Admin Staff</t>
  </si>
  <si>
    <t>Insurance</t>
  </si>
  <si>
    <t>Storage</t>
  </si>
  <si>
    <t>Station Supplies</t>
  </si>
  <si>
    <t>Website &amp; Promotion</t>
  </si>
  <si>
    <t>Staff Contracts</t>
  </si>
  <si>
    <t>Admin Bonus</t>
  </si>
  <si>
    <t>Transportation</t>
  </si>
  <si>
    <t>Bombers</t>
  </si>
  <si>
    <t>Volunteer Support</t>
  </si>
  <si>
    <t>Consumables</t>
  </si>
  <si>
    <t>Bike Tags</t>
  </si>
  <si>
    <t>Stipends</t>
  </si>
  <si>
    <t>Supplies</t>
  </si>
  <si>
    <t>Small</t>
  </si>
  <si>
    <t>Medium</t>
  </si>
  <si>
    <t>Large</t>
  </si>
  <si>
    <t>Capital Acquisition</t>
  </si>
  <si>
    <t>Bike Winnipeg Fee</t>
  </si>
  <si>
    <t>Total Revenue</t>
  </si>
  <si>
    <t>Total Expenditure</t>
  </si>
  <si>
    <t>Profit/Loss</t>
  </si>
  <si>
    <t>Banners</t>
  </si>
  <si>
    <t>2014/2015 Bicycle Valet Winnipeg Budget</t>
  </si>
  <si>
    <t>Appreication</t>
  </si>
  <si>
    <t>Flags</t>
  </si>
  <si>
    <t>Total Variable Expenses</t>
  </si>
  <si>
    <t>Other Expenses</t>
  </si>
  <si>
    <t>Variable Expenses</t>
  </si>
  <si>
    <t>Fixed Expenses</t>
  </si>
  <si>
    <t>Total Other Expenses</t>
  </si>
  <si>
    <t>Total Capital Acquisition</t>
  </si>
  <si>
    <t>Charge</t>
  </si>
  <si>
    <t>Donations</t>
  </si>
  <si>
    <t>Assistants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</si>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</sst>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3" fontId="0" fillId="0" borderId="0" xfId="0" applyNumberFormat="1"/>
    <xf numFmtId="9" fontId="0" fillId="0" borderId="0" xfId="0" applyNumberFormat="1"/>
    <xf numFmtId="8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workbookViewId="0">
      <selection activeCell="N47" sqref="N47"/>
    </sheetView>
  </sheetViews>
  <sheetFormatPr defaultRowHeight="15" x14ac:dyDescent="0.25"/>
  <cols>
    <col min="2" max="2" width="6.28515625" style="1" customWidth="1"/>
    <col min="3" max="3" width="6.5703125" style="1" customWidth="1"/>
    <col min="4" max="4" width="6" style="1" customWidth="1"/>
    <col min="5" max="5" width="5.42578125" style="1" customWidth="1"/>
    <col min="6" max="6" width="5.5703125" hidden="1" customWidth="1"/>
    <col min="7" max="7" width="9.140625" style="2" hidden="1" customWidth="1"/>
    <col min="8" max="8" width="5.5703125" hidden="1" customWidth="1"/>
    <col min="9" max="11" width="10.140625" bestFit="1" customWidth="1"/>
  </cols>
  <sheetData>
    <row r="1" spans="1:11" x14ac:dyDescent="0.25">
      <c r="A1" s="6" t="s">
        <v>31</v>
      </c>
    </row>
    <row r="3" spans="1:11" x14ac:dyDescent="0.25">
      <c r="A3" s="6" t="s">
        <v>5</v>
      </c>
    </row>
    <row r="4" spans="1:11" x14ac:dyDescent="0.25">
      <c r="B4" s="7" t="s">
        <v>0</v>
      </c>
      <c r="G4" s="1" t="s">
        <v>40</v>
      </c>
    </row>
    <row r="5" spans="1:11" x14ac:dyDescent="0.25">
      <c r="C5" s="1" t="s">
        <v>1</v>
      </c>
      <c r="F5">
        <v>5</v>
      </c>
      <c r="G5" s="2">
        <v>350</v>
      </c>
      <c r="I5" s="2">
        <f>F5*G5</f>
        <v>1750</v>
      </c>
      <c r="J5" s="2"/>
    </row>
    <row r="6" spans="1:11" x14ac:dyDescent="0.25">
      <c r="C6" s="1" t="s">
        <v>2</v>
      </c>
      <c r="F6">
        <v>5</v>
      </c>
      <c r="G6" s="2">
        <v>633.5</v>
      </c>
      <c r="I6" s="2">
        <f>F6*G6</f>
        <v>3167.5</v>
      </c>
      <c r="J6" s="2"/>
    </row>
    <row r="7" spans="1:11" x14ac:dyDescent="0.25">
      <c r="C7" s="1" t="s">
        <v>3</v>
      </c>
      <c r="F7">
        <v>5</v>
      </c>
      <c r="G7" s="2">
        <v>1228</v>
      </c>
      <c r="I7" s="2">
        <f>F7*G7</f>
        <v>6140</v>
      </c>
      <c r="J7" s="2"/>
    </row>
    <row r="8" spans="1:11" x14ac:dyDescent="0.25">
      <c r="C8" s="1" t="s">
        <v>4</v>
      </c>
      <c r="F8">
        <v>10</v>
      </c>
      <c r="G8" s="2">
        <v>1300</v>
      </c>
      <c r="I8" s="2">
        <f>F8*G8</f>
        <v>13000</v>
      </c>
      <c r="J8" s="2"/>
    </row>
    <row r="9" spans="1:11" x14ac:dyDescent="0.25">
      <c r="I9" s="2">
        <f>SUM(I5:I8)</f>
        <v>24057.5</v>
      </c>
      <c r="J9" s="2">
        <f>I9</f>
        <v>24057.5</v>
      </c>
    </row>
    <row r="10" spans="1:11" x14ac:dyDescent="0.25">
      <c r="B10" s="7" t="s">
        <v>41</v>
      </c>
      <c r="J10" s="2">
        <v>1200</v>
      </c>
    </row>
    <row r="11" spans="1:11" x14ac:dyDescent="0.25">
      <c r="B11" s="7" t="s">
        <v>27</v>
      </c>
      <c r="J11" s="2">
        <f>SUM(J9:J10)</f>
        <v>25257.5</v>
      </c>
      <c r="K11" s="2">
        <f>J11</f>
        <v>25257.5</v>
      </c>
    </row>
    <row r="13" spans="1:11" x14ac:dyDescent="0.25">
      <c r="A13" s="6" t="s">
        <v>6</v>
      </c>
    </row>
    <row r="14" spans="1:11" x14ac:dyDescent="0.25">
      <c r="B14" s="7" t="s">
        <v>37</v>
      </c>
    </row>
    <row r="15" spans="1:11" x14ac:dyDescent="0.25">
      <c r="B15" s="7"/>
      <c r="C15" s="1" t="s">
        <v>13</v>
      </c>
    </row>
    <row r="16" spans="1:11" x14ac:dyDescent="0.25">
      <c r="D16" s="1" t="s">
        <v>8</v>
      </c>
      <c r="I16" s="2">
        <v>9000</v>
      </c>
    </row>
    <row r="17" spans="2:11" x14ac:dyDescent="0.25">
      <c r="D17" s="1" t="s">
        <v>42</v>
      </c>
      <c r="I17" s="2">
        <v>950</v>
      </c>
    </row>
    <row r="18" spans="2:11" x14ac:dyDescent="0.25">
      <c r="I18" s="2">
        <f>SUM(I16:I17)</f>
        <v>9950</v>
      </c>
      <c r="J18" s="2">
        <f>I18</f>
        <v>9950</v>
      </c>
    </row>
    <row r="19" spans="2:11" x14ac:dyDescent="0.25">
      <c r="C19" s="1" t="s">
        <v>43</v>
      </c>
      <c r="I19" s="2"/>
    </row>
    <row r="20" spans="2:11" x14ac:dyDescent="0.25">
      <c r="D20" s="1" t="s">
        <v>7</v>
      </c>
      <c r="I20" s="2">
        <v>867.5</v>
      </c>
    </row>
    <row r="21" spans="2:11" x14ac:dyDescent="0.25">
      <c r="D21" s="1" t="s">
        <v>9</v>
      </c>
      <c r="I21" s="2">
        <v>667</v>
      </c>
    </row>
    <row r="22" spans="2:11" x14ac:dyDescent="0.25">
      <c r="D22" s="1" t="s">
        <v>10</v>
      </c>
      <c r="I22" s="2">
        <v>480</v>
      </c>
    </row>
    <row r="23" spans="2:11" x14ac:dyDescent="0.25">
      <c r="D23" s="1" t="s">
        <v>11</v>
      </c>
      <c r="I23" s="2">
        <v>100</v>
      </c>
    </row>
    <row r="24" spans="2:11" x14ac:dyDescent="0.25">
      <c r="D24" s="1" t="s">
        <v>12</v>
      </c>
      <c r="I24" s="2">
        <v>780</v>
      </c>
    </row>
    <row r="25" spans="2:11" x14ac:dyDescent="0.25">
      <c r="I25" s="2">
        <f>SUM(I20:I24)</f>
        <v>2894.5</v>
      </c>
      <c r="J25" s="2">
        <f>I25</f>
        <v>2894.5</v>
      </c>
      <c r="K25" s="2"/>
    </row>
    <row r="26" spans="2:11" x14ac:dyDescent="0.25">
      <c r="J26" s="2">
        <f>SUM(J16:J25)</f>
        <v>12844.5</v>
      </c>
      <c r="K26" s="2">
        <f>J26</f>
        <v>12844.5</v>
      </c>
    </row>
    <row r="27" spans="2:11" x14ac:dyDescent="0.25">
      <c r="B27" s="7" t="s">
        <v>36</v>
      </c>
    </row>
    <row r="28" spans="2:11" x14ac:dyDescent="0.25">
      <c r="C28" s="1" t="s">
        <v>13</v>
      </c>
    </row>
    <row r="29" spans="2:11" x14ac:dyDescent="0.25">
      <c r="D29" s="1" t="s">
        <v>14</v>
      </c>
      <c r="I29" s="2">
        <f>J11*0.1</f>
        <v>2525.75</v>
      </c>
    </row>
    <row r="30" spans="2:11" x14ac:dyDescent="0.25">
      <c r="I30" s="2">
        <f>SUM(I29:I29)</f>
        <v>2525.75</v>
      </c>
      <c r="J30" s="2">
        <f>I30</f>
        <v>2525.75</v>
      </c>
    </row>
    <row r="32" spans="2:11" x14ac:dyDescent="0.25">
      <c r="C32" s="1" t="s">
        <v>15</v>
      </c>
    </row>
    <row r="33" spans="3:10" x14ac:dyDescent="0.25">
      <c r="D33" s="1" t="s">
        <v>1</v>
      </c>
      <c r="F33">
        <v>5</v>
      </c>
      <c r="G33" s="2">
        <v>25</v>
      </c>
      <c r="I33" s="2">
        <f>F33*G33</f>
        <v>125</v>
      </c>
    </row>
    <row r="34" spans="3:10" x14ac:dyDescent="0.25">
      <c r="D34" s="1" t="s">
        <v>2</v>
      </c>
      <c r="F34">
        <v>5</v>
      </c>
      <c r="G34" s="2">
        <v>50</v>
      </c>
      <c r="I34" s="2">
        <f>F34*G34</f>
        <v>250</v>
      </c>
    </row>
    <row r="35" spans="3:10" x14ac:dyDescent="0.25">
      <c r="D35" s="1" t="s">
        <v>3</v>
      </c>
      <c r="F35">
        <v>5</v>
      </c>
      <c r="G35" s="2">
        <v>95</v>
      </c>
      <c r="I35" s="2">
        <f>F35*G35</f>
        <v>475</v>
      </c>
    </row>
    <row r="36" spans="3:10" x14ac:dyDescent="0.25">
      <c r="D36" s="1" t="s">
        <v>16</v>
      </c>
      <c r="F36">
        <v>10</v>
      </c>
      <c r="G36" s="2">
        <v>95</v>
      </c>
      <c r="I36" s="2">
        <f>F36*G36</f>
        <v>950</v>
      </c>
    </row>
    <row r="37" spans="3:10" x14ac:dyDescent="0.25">
      <c r="I37" s="2">
        <f>SUM(I33:I36)</f>
        <v>1800</v>
      </c>
      <c r="J37" s="2">
        <f>I37</f>
        <v>1800</v>
      </c>
    </row>
    <row r="38" spans="3:10" x14ac:dyDescent="0.25">
      <c r="E38" s="8"/>
    </row>
    <row r="39" spans="3:10" x14ac:dyDescent="0.25">
      <c r="C39" s="1" t="s">
        <v>17</v>
      </c>
      <c r="E39" s="8"/>
    </row>
    <row r="40" spans="3:10" x14ac:dyDescent="0.25">
      <c r="D40" s="1" t="s">
        <v>20</v>
      </c>
      <c r="E40" s="8"/>
    </row>
    <row r="41" spans="3:10" x14ac:dyDescent="0.25">
      <c r="E41" s="8" t="s">
        <v>22</v>
      </c>
      <c r="F41">
        <v>5</v>
      </c>
      <c r="G41" s="3">
        <v>12</v>
      </c>
      <c r="H41" s="2">
        <v>1.25</v>
      </c>
      <c r="I41" s="2">
        <f>F41*G41*H41</f>
        <v>75</v>
      </c>
    </row>
    <row r="42" spans="3:10" x14ac:dyDescent="0.25">
      <c r="E42" s="8" t="s">
        <v>23</v>
      </c>
      <c r="F42">
        <v>5</v>
      </c>
      <c r="G42" s="3">
        <v>48</v>
      </c>
      <c r="H42" s="2">
        <v>1.25</v>
      </c>
      <c r="I42" s="2">
        <f>F42*G42*H42</f>
        <v>300</v>
      </c>
    </row>
    <row r="43" spans="3:10" x14ac:dyDescent="0.25">
      <c r="E43" s="8" t="s">
        <v>24</v>
      </c>
      <c r="F43">
        <v>5</v>
      </c>
      <c r="G43" s="3">
        <v>88</v>
      </c>
      <c r="H43" s="2">
        <v>1.25</v>
      </c>
      <c r="I43" s="2">
        <f>F43*G43*H43</f>
        <v>550</v>
      </c>
    </row>
    <row r="44" spans="3:10" x14ac:dyDescent="0.25">
      <c r="E44" s="8" t="s">
        <v>16</v>
      </c>
      <c r="F44">
        <v>10</v>
      </c>
      <c r="G44" s="3">
        <v>88</v>
      </c>
      <c r="H44" s="2">
        <v>1.25</v>
      </c>
      <c r="I44" s="2">
        <f>F44*G44*H44</f>
        <v>1100</v>
      </c>
    </row>
    <row r="45" spans="3:10" x14ac:dyDescent="0.25">
      <c r="E45" s="8"/>
      <c r="G45" s="3"/>
      <c r="H45" s="2"/>
      <c r="I45" s="2">
        <f>SUM(I41:I44)</f>
        <v>2025</v>
      </c>
      <c r="J45" s="2">
        <f>I45</f>
        <v>2025</v>
      </c>
    </row>
    <row r="46" spans="3:10" x14ac:dyDescent="0.25">
      <c r="D46" s="1" t="s">
        <v>21</v>
      </c>
      <c r="E46" s="8"/>
      <c r="G46" s="3"/>
      <c r="H46" s="2"/>
      <c r="I46" s="2"/>
    </row>
    <row r="47" spans="3:10" x14ac:dyDescent="0.25">
      <c r="E47" s="8" t="s">
        <v>22</v>
      </c>
      <c r="F47">
        <v>5</v>
      </c>
      <c r="G47" s="3">
        <v>12</v>
      </c>
      <c r="H47" s="2">
        <v>0.3</v>
      </c>
      <c r="I47" s="2">
        <f>F47*G47*H47</f>
        <v>18</v>
      </c>
    </row>
    <row r="48" spans="3:10" x14ac:dyDescent="0.25">
      <c r="E48" s="8" t="s">
        <v>23</v>
      </c>
      <c r="F48">
        <v>5</v>
      </c>
      <c r="G48" s="3">
        <v>48</v>
      </c>
      <c r="H48" s="2">
        <v>0.3</v>
      </c>
      <c r="I48" s="2">
        <f>F48*G48*H48</f>
        <v>72</v>
      </c>
    </row>
    <row r="49" spans="2:11" x14ac:dyDescent="0.25">
      <c r="E49" s="8" t="s">
        <v>24</v>
      </c>
      <c r="F49">
        <v>5</v>
      </c>
      <c r="G49" s="3">
        <v>88</v>
      </c>
      <c r="H49" s="2">
        <v>0.3</v>
      </c>
      <c r="I49" s="2">
        <f>F49*G49*H49</f>
        <v>132</v>
      </c>
    </row>
    <row r="50" spans="2:11" x14ac:dyDescent="0.25">
      <c r="E50" s="8" t="s">
        <v>16</v>
      </c>
      <c r="F50">
        <v>10</v>
      </c>
      <c r="G50" s="3">
        <v>88</v>
      </c>
      <c r="H50" s="2">
        <v>0.3</v>
      </c>
      <c r="I50" s="2">
        <f>F50*G50*H50</f>
        <v>264</v>
      </c>
    </row>
    <row r="51" spans="2:11" x14ac:dyDescent="0.25">
      <c r="E51" s="8"/>
      <c r="G51" s="3"/>
      <c r="I51" s="2">
        <f>SUM(I47:I50)</f>
        <v>486</v>
      </c>
      <c r="J51" s="2">
        <f>I51</f>
        <v>486</v>
      </c>
    </row>
    <row r="52" spans="2:11" x14ac:dyDescent="0.25">
      <c r="D52" s="1" t="s">
        <v>32</v>
      </c>
      <c r="E52" s="8"/>
      <c r="G52" s="3"/>
      <c r="I52" s="2"/>
      <c r="J52" s="2"/>
    </row>
    <row r="53" spans="2:11" x14ac:dyDescent="0.25">
      <c r="E53" s="8" t="s">
        <v>22</v>
      </c>
      <c r="F53">
        <v>5</v>
      </c>
      <c r="G53" s="3">
        <v>12</v>
      </c>
      <c r="H53" s="2">
        <v>0.4</v>
      </c>
      <c r="I53" s="2">
        <f>F53*G53*H53</f>
        <v>24</v>
      </c>
      <c r="J53" s="2"/>
    </row>
    <row r="54" spans="2:11" x14ac:dyDescent="0.25">
      <c r="E54" s="8" t="s">
        <v>23</v>
      </c>
      <c r="F54">
        <v>5</v>
      </c>
      <c r="G54" s="3">
        <v>48</v>
      </c>
      <c r="H54" s="2">
        <v>0.4</v>
      </c>
      <c r="I54" s="2">
        <f>F54*G54*H54</f>
        <v>96</v>
      </c>
      <c r="J54" s="2"/>
    </row>
    <row r="55" spans="2:11" x14ac:dyDescent="0.25">
      <c r="E55" s="8" t="s">
        <v>24</v>
      </c>
      <c r="F55">
        <v>5</v>
      </c>
      <c r="G55" s="3">
        <v>88</v>
      </c>
      <c r="H55" s="2">
        <v>0.4</v>
      </c>
      <c r="I55" s="2">
        <f>F55*G55*H55</f>
        <v>176</v>
      </c>
      <c r="J55" s="2"/>
    </row>
    <row r="56" spans="2:11" x14ac:dyDescent="0.25">
      <c r="E56" s="8" t="s">
        <v>16</v>
      </c>
      <c r="F56">
        <v>10</v>
      </c>
      <c r="G56" s="3">
        <v>88</v>
      </c>
      <c r="H56" s="2">
        <v>0.4</v>
      </c>
      <c r="I56" s="2">
        <f>F56*G56*H56</f>
        <v>352</v>
      </c>
      <c r="J56" s="2"/>
    </row>
    <row r="57" spans="2:11" x14ac:dyDescent="0.25">
      <c r="E57" s="8"/>
      <c r="G57" s="3"/>
      <c r="I57" s="2">
        <f>SUM(I53:I56)</f>
        <v>648</v>
      </c>
      <c r="J57" s="2">
        <f>I57</f>
        <v>648</v>
      </c>
    </row>
    <row r="58" spans="2:11" x14ac:dyDescent="0.25">
      <c r="C58" s="1" t="s">
        <v>18</v>
      </c>
      <c r="E58" s="8"/>
    </row>
    <row r="59" spans="2:11" x14ac:dyDescent="0.25">
      <c r="D59" s="1" t="s">
        <v>19</v>
      </c>
      <c r="E59" s="9"/>
      <c r="F59" s="3">
        <v>6000</v>
      </c>
      <c r="G59" s="2">
        <v>0.1</v>
      </c>
      <c r="I59" s="2">
        <f>F59*G59</f>
        <v>600</v>
      </c>
      <c r="J59" s="2"/>
    </row>
    <row r="60" spans="2:11" x14ac:dyDescent="0.25">
      <c r="E60" s="9"/>
      <c r="F60" s="2"/>
      <c r="I60" s="2">
        <f>SUM(I59)</f>
        <v>600</v>
      </c>
      <c r="J60" s="2">
        <f>I60</f>
        <v>600</v>
      </c>
    </row>
    <row r="61" spans="2:11" x14ac:dyDescent="0.25">
      <c r="C61" s="7" t="s">
        <v>34</v>
      </c>
      <c r="E61" s="8"/>
      <c r="J61" s="2">
        <f>SUM(J30:J60)</f>
        <v>8084.75</v>
      </c>
      <c r="K61" s="2">
        <f>J61</f>
        <v>8084.75</v>
      </c>
    </row>
    <row r="62" spans="2:11" x14ac:dyDescent="0.25">
      <c r="E62" s="8"/>
      <c r="J62" s="2"/>
      <c r="K62" s="2"/>
    </row>
    <row r="63" spans="2:11" x14ac:dyDescent="0.25">
      <c r="B63" s="7" t="s">
        <v>35</v>
      </c>
      <c r="E63" s="8"/>
      <c r="J63" s="2"/>
      <c r="K63" s="2"/>
    </row>
    <row r="64" spans="2:11" x14ac:dyDescent="0.25">
      <c r="C64" s="1" t="s">
        <v>26</v>
      </c>
      <c r="F64" s="4">
        <v>0.15</v>
      </c>
      <c r="J64" s="2">
        <f>F64*J11</f>
        <v>3788.625</v>
      </c>
    </row>
    <row r="65" spans="2:11" x14ac:dyDescent="0.25">
      <c r="C65" s="7" t="s">
        <v>38</v>
      </c>
      <c r="E65" s="10"/>
      <c r="J65" s="2">
        <f>SUM(J64)</f>
        <v>3788.625</v>
      </c>
      <c r="K65" s="2">
        <f>J65</f>
        <v>3788.625</v>
      </c>
    </row>
    <row r="66" spans="2:11" x14ac:dyDescent="0.25">
      <c r="E66" s="10"/>
      <c r="J66" s="2"/>
    </row>
    <row r="67" spans="2:11" x14ac:dyDescent="0.25">
      <c r="B67" s="7" t="s">
        <v>25</v>
      </c>
    </row>
    <row r="68" spans="2:11" x14ac:dyDescent="0.25">
      <c r="C68" s="1" t="s">
        <v>33</v>
      </c>
      <c r="F68">
        <v>0</v>
      </c>
      <c r="G68" s="2">
        <v>450</v>
      </c>
      <c r="I68" s="2">
        <f>F68*G68</f>
        <v>0</v>
      </c>
      <c r="J68" s="2"/>
      <c r="K68" s="2"/>
    </row>
    <row r="69" spans="2:11" x14ac:dyDescent="0.25">
      <c r="C69" s="1" t="s">
        <v>30</v>
      </c>
      <c r="I69" s="2">
        <v>450</v>
      </c>
      <c r="J69" s="2"/>
      <c r="K69" s="2"/>
    </row>
    <row r="70" spans="2:11" x14ac:dyDescent="0.25">
      <c r="C70" s="7" t="s">
        <v>39</v>
      </c>
      <c r="I70" s="2">
        <f>SUM(I68:I69)</f>
        <v>450</v>
      </c>
      <c r="K70" s="2">
        <f>I70</f>
        <v>450</v>
      </c>
    </row>
    <row r="71" spans="2:11" x14ac:dyDescent="0.25">
      <c r="B71" s="7" t="s">
        <v>28</v>
      </c>
      <c r="K71" s="2">
        <f>SUM(K25:K70)</f>
        <v>25167.875</v>
      </c>
    </row>
    <row r="73" spans="2:11" x14ac:dyDescent="0.25">
      <c r="B73" s="7" t="s">
        <v>29</v>
      </c>
      <c r="K73" s="5">
        <f>K11-K71</f>
        <v>89.625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MCohoe</dc:creator>
  <cp:lastModifiedBy>MCohoe</cp:lastModifiedBy>
  <dcterms:created xsi:type="dcterms:W3CDTF">2014-03-10T07:11:08Z</dcterms:created>
  <dcterms:modified xsi:type="dcterms:W3CDTF">2014-03-10T09:22:48Z</dcterms:modified>
</cp:coreProperties>
</file>